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5180" tabRatio="500"/>
  </bookViews>
  <sheets>
    <sheet name="Sheet1"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5" i="1" l="1"/>
  <c r="B14" i="1"/>
  <c r="B13" i="1"/>
  <c r="B6" i="1"/>
</calcChain>
</file>

<file path=xl/sharedStrings.xml><?xml version="1.0" encoding="utf-8"?>
<sst xmlns="http://schemas.openxmlformats.org/spreadsheetml/2006/main" count="19" uniqueCount="19">
  <si>
    <t>Rope model from www.multipitchclimbing.com</t>
  </si>
  <si>
    <t>Length of rope between climber and belayer (metres)</t>
  </si>
  <si>
    <t>Weight of climber, including equipment (kg)</t>
  </si>
  <si>
    <t>UIAA test impact force of rope given on packaging (kN)</t>
  </si>
  <si>
    <t>Friction factor at top carabiner (dimensionless)</t>
  </si>
  <si>
    <t>Fall factor (dimensionless)</t>
  </si>
  <si>
    <t>Elongation of rope under UIAA test given on packaging (%)</t>
  </si>
  <si>
    <t>Force on climber (kN)</t>
  </si>
  <si>
    <t>This is a very simple model that does not account for friction between the rope and rock, movement of the belayer or  rope slippage through the belay device. However, it does account for the weight of the climber and the type of rope used. For details see the Physics chapter at www.multipitchclimbing.com</t>
  </si>
  <si>
    <t>Force on top runner (kN)</t>
  </si>
  <si>
    <t>Potential rope stretch (metres)</t>
  </si>
  <si>
    <t>Length of fall (metres)</t>
  </si>
  <si>
    <t>Enter data into the green cells</t>
  </si>
  <si>
    <t>Based on a model by Mark, the ex-engineer</t>
  </si>
  <si>
    <t>30 would be typical</t>
  </si>
  <si>
    <t>50 or 80</t>
  </si>
  <si>
    <t>Weight used in UIAA test (kg)</t>
  </si>
  <si>
    <t>8 to 9 would be typical for a single, 6 to 7 for a  half rope</t>
  </si>
  <si>
    <t>Assume 1.67 normally</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</si>
</sst>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4"/>
      <color theme="1"/>
      <name val="Calibri"/>
      <scheme val="minor"/>
    </font>
    <font>
      <u/>
      <sz val="12"/>
      <color theme="10"/>
      <name val="Calibri"/>
      <family val="2"/>
      <scheme val="minor"/>
    </font>
    <font>
      <u/>
      <sz val="12"/>
      <color theme="11"/>
      <name val="Calibri"/>
      <family val="2"/>
      <scheme val="minor"/>
    </font>
    <font>
      <sz val="14"/>
      <color rgb="FFFF0000"/>
      <name val="Calibri"/>
      <scheme val="minor"/>
    </font>
  </fonts>
  <fills count="4">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s>
  <borders count="1">
    <border>
      <left/>
      <right/>
      <top/>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1" fillId="0" borderId="0" xfId="0" applyFont="1"/>
    <xf numFmtId="49" fontId="1" fillId="0" borderId="0" xfId="0" applyNumberFormat="1" applyFont="1" applyAlignment="1">
      <alignment wrapText="1"/>
    </xf>
    <xf numFmtId="2" fontId="1" fillId="0" borderId="0" xfId="0" applyNumberFormat="1" applyFont="1"/>
    <xf numFmtId="49" fontId="1" fillId="0" borderId="0" xfId="0" applyNumberFormat="1" applyFont="1"/>
    <xf numFmtId="2" fontId="1" fillId="2" borderId="0" xfId="0" applyNumberFormat="1" applyFont="1" applyFill="1"/>
    <xf numFmtId="49" fontId="1" fillId="2" borderId="0" xfId="0" applyNumberFormat="1" applyFont="1" applyFill="1" applyAlignment="1">
      <alignment vertical="center"/>
    </xf>
    <xf numFmtId="49" fontId="4" fillId="0" borderId="0" xfId="0" applyNumberFormat="1" applyFont="1"/>
    <xf numFmtId="2" fontId="1" fillId="3" borderId="0" xfId="0" applyNumberFormat="1" applyFont="1" applyFill="1"/>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topLeftCell="A2" workbookViewId="0">
      <selection activeCell="B10" sqref="B10"/>
    </sheetView>
  </sheetViews>
  <sheetFormatPr baseColWidth="10" defaultRowHeight="18" x14ac:dyDescent="0"/>
  <cols>
    <col min="1" max="1" width="57" style="4" customWidth="1"/>
    <col min="2" max="2" width="10.83203125" style="1"/>
    <col min="3" max="3" width="53.5" style="1" customWidth="1"/>
    <col min="4" max="4" width="10.83203125" style="1"/>
    <col min="5" max="5" width="51.33203125" style="1" customWidth="1"/>
    <col min="6" max="16384" width="10.83203125" style="1"/>
  </cols>
  <sheetData>
    <row r="1" spans="1:3">
      <c r="A1" s="7" t="s">
        <v>0</v>
      </c>
    </row>
    <row r="2" spans="1:3">
      <c r="A2" s="7" t="s">
        <v>13</v>
      </c>
    </row>
    <row r="3" spans="1:3" ht="109" customHeight="1">
      <c r="A3" s="6" t="s">
        <v>12</v>
      </c>
      <c r="C3" s="2" t="s">
        <v>8</v>
      </c>
    </row>
    <row r="4" spans="1:3">
      <c r="A4" s="4" t="s">
        <v>1</v>
      </c>
      <c r="B4" s="5">
        <v>12</v>
      </c>
    </row>
    <row r="5" spans="1:3">
      <c r="A5" s="4" t="s">
        <v>11</v>
      </c>
      <c r="B5" s="5">
        <v>6</v>
      </c>
    </row>
    <row r="6" spans="1:3">
      <c r="A6" s="4" t="s">
        <v>5</v>
      </c>
      <c r="B6" s="3">
        <f>B5/B4</f>
        <v>0.5</v>
      </c>
    </row>
    <row r="7" spans="1:3">
      <c r="A7" s="4" t="s">
        <v>2</v>
      </c>
      <c r="B7" s="5">
        <v>80</v>
      </c>
    </row>
    <row r="8" spans="1:3">
      <c r="A8" s="4" t="s">
        <v>16</v>
      </c>
      <c r="B8" s="5">
        <v>50</v>
      </c>
      <c r="C8" s="1" t="s">
        <v>15</v>
      </c>
    </row>
    <row r="9" spans="1:3">
      <c r="A9" s="4" t="s">
        <v>3</v>
      </c>
      <c r="B9" s="5">
        <v>6.5</v>
      </c>
      <c r="C9" s="1" t="s">
        <v>17</v>
      </c>
    </row>
    <row r="10" spans="1:3">
      <c r="A10" s="4" t="s">
        <v>6</v>
      </c>
      <c r="B10" s="5">
        <v>30</v>
      </c>
      <c r="C10" s="1" t="s">
        <v>14</v>
      </c>
    </row>
    <row r="11" spans="1:3">
      <c r="A11" s="4" t="s">
        <v>4</v>
      </c>
      <c r="B11" s="5">
        <v>1.67</v>
      </c>
      <c r="C11" s="1" t="s">
        <v>18</v>
      </c>
    </row>
    <row r="12" spans="1:3">
      <c r="B12" s="3"/>
    </row>
    <row r="13" spans="1:3">
      <c r="A13" s="4" t="s">
        <v>7</v>
      </c>
      <c r="B13" s="8">
        <f>$B$9*SQRT($B$7/(1.125*$B$8))*SQRT($B$6/1.71)</f>
        <v>4.191640556191178</v>
      </c>
    </row>
    <row r="14" spans="1:3">
      <c r="A14" s="4" t="s">
        <v>9</v>
      </c>
      <c r="B14" s="8">
        <f>$B$11*$B$9*SQRT($B$7/(1.125*$B$8))*SQRT($B$6/1.71)</f>
        <v>7.0000397288392682</v>
      </c>
    </row>
    <row r="15" spans="1:3">
      <c r="A15" s="4" t="s">
        <v>10</v>
      </c>
      <c r="B15" s="8">
        <f>($B$10/100)*SQRT($B$7/(1.125*$B$8))*SQRT($B$6/1.71)*B4</f>
        <v>2.3215240003520372</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Coley</dc:creator>
  <cp:lastModifiedBy>David Coley</cp:lastModifiedBy>
  <dcterms:created xsi:type="dcterms:W3CDTF">2014-06-28T12:46:21Z</dcterms:created>
  <dcterms:modified xsi:type="dcterms:W3CDTF">2014-06-28T20:24:33Z</dcterms:modified>
</cp:coreProperties>
</file>